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Q:\Clinical Standards &amp; Quality Improvement\6_1 QUALITY IMPROVEMENT\5. QI Central\Scores &amp; Certificates\Submissions Under Review\"/>
    </mc:Choice>
  </mc:AlternateContent>
  <xr:revisionPtr revIDLastSave="0" documentId="8_{7403B9B3-F1DE-49F9-9899-D0DB5C27A204}" xr6:coauthVersionLast="44" xr6:coauthVersionMax="44" xr10:uidLastSave="{00000000-0000-0000-0000-000000000000}"/>
  <bookViews>
    <workbookView xWindow="690" yWindow="2730" windowWidth="28110" windowHeight="12225" activeTab="2" xr2:uid="{00000000-000D-0000-FFFF-FFFF00000000}"/>
  </bookViews>
  <sheets>
    <sheet name="Palate - front sheet" sheetId="4" r:id="rId1"/>
    <sheet name="Palate - background" sheetId="7" r:id="rId2"/>
    <sheet name="Palate data collection" sheetId="1" r:id="rId3"/>
    <sheet name="Palate baseline data" sheetId="2" r:id="rId4"/>
    <sheet name="Cumulative data" sheetId="6" r:id="rId5"/>
    <sheet name="Run chart" sheetId="8" r:id="rId6"/>
    <sheet name="Palate lists" sheetId="3" r:id="rId7"/>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8" l="1"/>
  <c r="A14" i="8"/>
  <c r="A13" i="8"/>
  <c r="A12" i="8"/>
  <c r="A11" i="8"/>
  <c r="A10" i="8"/>
  <c r="A9" i="8"/>
  <c r="A8" i="8"/>
  <c r="A7" i="8"/>
  <c r="A6" i="8"/>
  <c r="A5" i="8"/>
  <c r="A4" i="8"/>
  <c r="B15" i="8"/>
  <c r="B14" i="8"/>
  <c r="B13" i="8"/>
  <c r="B12" i="8"/>
  <c r="B11" i="8"/>
  <c r="B10" i="8"/>
  <c r="B9" i="8"/>
  <c r="B8" i="8"/>
  <c r="B7" i="8"/>
  <c r="B6" i="8"/>
  <c r="B5" i="8"/>
  <c r="B4" i="8"/>
  <c r="D19" i="6"/>
  <c r="E19" i="6"/>
  <c r="F19" i="6"/>
  <c r="G19" i="6"/>
  <c r="H19" i="6"/>
  <c r="I19" i="6"/>
  <c r="J19" i="6"/>
  <c r="K19" i="6"/>
  <c r="L19" i="6"/>
  <c r="M19" i="6"/>
  <c r="N19" i="6"/>
  <c r="C19" i="6"/>
  <c r="G15" i="8"/>
  <c r="D15" i="8"/>
  <c r="E15" i="8"/>
  <c r="C15" i="8"/>
  <c r="G14" i="8"/>
  <c r="D14" i="8"/>
  <c r="C14" i="8"/>
  <c r="G13" i="8"/>
  <c r="D13" i="8"/>
  <c r="C13" i="8"/>
  <c r="G12" i="8"/>
  <c r="D12" i="8"/>
  <c r="C12" i="8"/>
  <c r="G11" i="8"/>
  <c r="D11" i="8"/>
  <c r="C11" i="8"/>
  <c r="G10" i="8"/>
  <c r="D10" i="8"/>
  <c r="C10" i="8"/>
  <c r="G9" i="8"/>
  <c r="D9" i="8"/>
  <c r="C9" i="8"/>
  <c r="G8" i="8"/>
  <c r="D8" i="8"/>
  <c r="C8" i="8"/>
  <c r="G7" i="8"/>
  <c r="D7" i="8"/>
  <c r="E7" i="8"/>
  <c r="C7" i="8"/>
  <c r="G6" i="8"/>
  <c r="D6" i="8"/>
  <c r="C6" i="8"/>
  <c r="G5" i="8"/>
  <c r="D5" i="8"/>
  <c r="C5" i="8"/>
  <c r="G4" i="8"/>
  <c r="D4" i="8"/>
  <c r="C4" i="8"/>
  <c r="F4" i="8"/>
  <c r="F6" i="8"/>
  <c r="E5" i="8"/>
  <c r="E10" i="8"/>
  <c r="E8" i="8"/>
  <c r="E12" i="8"/>
  <c r="F12" i="8"/>
  <c r="E4" i="8"/>
  <c r="F7" i="8"/>
  <c r="F8" i="8"/>
  <c r="E11" i="8"/>
  <c r="F14" i="8"/>
  <c r="F15" i="8"/>
  <c r="E6" i="8"/>
  <c r="F10" i="8"/>
  <c r="F11" i="8"/>
  <c r="E13" i="8"/>
  <c r="E9" i="8"/>
  <c r="F13" i="8"/>
  <c r="E14" i="8"/>
  <c r="F5" i="8"/>
  <c r="F9" i="8"/>
  <c r="C17" i="2"/>
  <c r="C16" i="2"/>
  <c r="C15" i="2"/>
  <c r="C14" i="2"/>
  <c r="C13" i="2"/>
  <c r="C12" i="2"/>
  <c r="C11" i="2"/>
  <c r="C10" i="2"/>
  <c r="C9" i="2"/>
  <c r="C8" i="2"/>
  <c r="C7" i="2"/>
  <c r="C6" i="2"/>
  <c r="C5" i="2"/>
  <c r="C4" i="2"/>
  <c r="C3" i="2"/>
  <c r="C2" i="2"/>
  <c r="D16" i="2"/>
  <c r="D14" i="2"/>
  <c r="D12" i="2"/>
  <c r="D10" i="2"/>
  <c r="D8" i="2"/>
  <c r="D6" i="2"/>
  <c r="D4" i="2"/>
  <c r="D17" i="2"/>
  <c r="D15" i="2"/>
  <c r="D13" i="2"/>
  <c r="D11" i="2"/>
  <c r="D9" i="2"/>
  <c r="D7" i="2"/>
  <c r="D5" i="2"/>
  <c r="D3" i="2"/>
</calcChain>
</file>

<file path=xl/sharedStrings.xml><?xml version="1.0" encoding="utf-8"?>
<sst xmlns="http://schemas.openxmlformats.org/spreadsheetml/2006/main" count="137" uniqueCount="94">
  <si>
    <t>Patient number</t>
  </si>
  <si>
    <t>Yes</t>
  </si>
  <si>
    <t>No</t>
  </si>
  <si>
    <t>Total</t>
  </si>
  <si>
    <t>Aim</t>
  </si>
  <si>
    <t>Method</t>
  </si>
  <si>
    <t>Data</t>
  </si>
  <si>
    <t>Only use the drop down boxes</t>
  </si>
  <si>
    <t>How to use this sheet</t>
  </si>
  <si>
    <t>Not recorded</t>
  </si>
  <si>
    <t>Examination of the newborn palate</t>
  </si>
  <si>
    <t>Palate examination</t>
  </si>
  <si>
    <t>Examination of the newborn palate results</t>
  </si>
  <si>
    <t>Was examination of the baby’s palate carried out by visual inspection?</t>
  </si>
  <si>
    <t>Was a torch and method of depressing the tongue used to visualise the whole palate?</t>
  </si>
  <si>
    <t>Has the person carrying out the examination had specific training on palate examination?</t>
  </si>
  <si>
    <t>What percentage of staff carrying out cleft palate examination have completed the RCPCH e-learning module?</t>
  </si>
  <si>
    <t>To assess compliance against key recommendations, adapted from the (NICE accredited) Royal College of Paediatrics and Child Health guidance</t>
  </si>
  <si>
    <t>Was the examination carried out within 72 hours of birth?</t>
  </si>
  <si>
    <t>Within 72 hours</t>
  </si>
  <si>
    <t>More than 72 hours</t>
  </si>
  <si>
    <t>Was palate visually inspected?</t>
  </si>
  <si>
    <t>Torch and method of depressing tongue?</t>
  </si>
  <si>
    <t>Has practitioner had specific training?</t>
  </si>
  <si>
    <t>Has the practitioner completed the RCPCH e-learning module?</t>
  </si>
  <si>
    <t>Age at time of check</t>
  </si>
  <si>
    <r>
      <t>·</t>
    </r>
    <r>
      <rPr>
        <sz val="12"/>
        <color theme="1"/>
        <rFont val="Times New Roman"/>
        <family val="1"/>
      </rPr>
      <t xml:space="preserve">         </t>
    </r>
    <r>
      <rPr>
        <sz val="12"/>
        <color theme="1"/>
        <rFont val="Calibri"/>
        <family val="2"/>
        <scheme val="minor"/>
      </rPr>
      <t>Complete the worksheet - "Palate - data collection"</t>
    </r>
  </si>
  <si>
    <r>
      <t>·</t>
    </r>
    <r>
      <rPr>
        <sz val="12"/>
        <color theme="1"/>
        <rFont val="Times New Roman"/>
        <family val="1"/>
      </rPr>
      <t xml:space="preserve">         </t>
    </r>
    <r>
      <rPr>
        <sz val="12"/>
        <color theme="1"/>
        <rFont val="Calibri"/>
        <family val="2"/>
        <scheme val="minor"/>
      </rPr>
      <t>Only use the drop down boxes</t>
    </r>
  </si>
  <si>
    <r>
      <t>·</t>
    </r>
    <r>
      <rPr>
        <sz val="12"/>
        <color theme="1"/>
        <rFont val="Times New Roman"/>
        <family val="1"/>
      </rPr>
      <t xml:space="preserve">         </t>
    </r>
    <r>
      <rPr>
        <sz val="12"/>
        <color theme="1"/>
        <rFont val="Calibri"/>
        <family val="2"/>
        <scheme val="minor"/>
      </rPr>
      <t>Your summary will display in " Palate summary"</t>
    </r>
  </si>
  <si>
    <r>
      <t>·</t>
    </r>
    <r>
      <rPr>
        <sz val="12"/>
        <color theme="1"/>
        <rFont val="Times New Roman"/>
        <family val="1"/>
      </rPr>
      <t xml:space="preserve">         </t>
    </r>
    <r>
      <rPr>
        <sz val="12"/>
        <color theme="1"/>
        <rFont val="Calibri"/>
        <family val="2"/>
        <scheme val="minor"/>
      </rPr>
      <t>This will automatically create graphs of your baseline data</t>
    </r>
  </si>
  <si>
    <r>
      <t>·</t>
    </r>
    <r>
      <rPr>
        <sz val="12"/>
        <color theme="1"/>
        <rFont val="Times New Roman"/>
        <family val="1"/>
      </rPr>
      <t xml:space="preserve">         </t>
    </r>
    <r>
      <rPr>
        <sz val="12"/>
        <color theme="1"/>
        <rFont val="Calibri"/>
        <family val="2"/>
        <scheme val="minor"/>
      </rPr>
      <t>When you have completed more than one cycle of data collection, these can be combined in the cumulative data tab from which you can generate run charts to show the effect of your QI measures</t>
    </r>
  </si>
  <si>
    <t>Complete the worksheet - "Palate - data collection"</t>
  </si>
  <si>
    <t>Your summary will display in " Palate summary"</t>
  </si>
  <si>
    <t>This will automatically create graphs of your baseline data</t>
  </si>
  <si>
    <t>When you have completed more than one cycle of data collection, these can be combined in the cumulative data tab from which you can generate run charts to show the effect of your QI measures</t>
  </si>
  <si>
    <t>(The “palate lists” tab is purely there to help the spreadsheet function)</t>
  </si>
  <si>
    <t>To improve timeliness and completeness of palate examination as part of the examination of the newborn</t>
  </si>
  <si>
    <t>To reduce delayed or missed diagnosis of cleft palate</t>
  </si>
  <si>
    <t>Prospective cohort of 20 newborn infants for baseline data</t>
  </si>
  <si>
    <t>Then ongoing for quality improvement depending on local needs</t>
  </si>
  <si>
    <t>Date</t>
  </si>
  <si>
    <t>Median</t>
  </si>
  <si>
    <t>Mean</t>
  </si>
  <si>
    <t>UCL</t>
  </si>
  <si>
    <t>LCL</t>
  </si>
  <si>
    <t>Sigma</t>
  </si>
  <si>
    <t>Run chart - example for "was palate visually inspected?"</t>
  </si>
  <si>
    <t>Enter your QI data into the "run chart" tab to generate a run chart</t>
  </si>
  <si>
    <t>You know how we can struggle to complete meaningful audit, completing the cycle, to improve care?</t>
  </si>
  <si>
    <t>What we wanted to do is to enable Quality Improvement in Paediatrics, by facilitating standardised comparison of practice.</t>
  </si>
  <si>
    <t>With a move to embed quality improvement into everyday work, it is vital that we are able to compare our outcomes with others, and to share and develop improvement opportunities between units / hospitals.</t>
  </si>
  <si>
    <t>For the funded national audits, these outcomes and datasets are agreed.</t>
  </si>
  <si>
    <t>For many other audits, they are not, despite national guidance being available.</t>
  </si>
  <si>
    <t>Delay in detection of cleft palate may adversely affect growth, development and timely medical and surgical management. Litigation brought for delayed detection cost the NHS £250,000 in a ten year period.</t>
  </si>
  <si>
    <t>There is strong circumstantial evidence in the United Kingdom for a culture of inadequate examination of the new-born mouth to detect cleft palate. This manifests as a delay in detection after the first routine examination has taken place. A prevalence of 30% delayed detection beyond the first 24 hours has not changed significantly over a 10 year period.</t>
  </si>
  <si>
    <t>(Reference: The NICE guidance, endorsed by the RCPCH - https://www.rcpch.ac.uk/sites/default/files/2018-04/2015_palate_examination_-_best_practice_guide.pdf)</t>
  </si>
  <si>
    <t>The RCPCH have produce a guide providing recommendations to health care professionals for optimal examination of the palate during the routine newborn examination to ensure early detection of a cleft palate.</t>
  </si>
  <si>
    <t>This includes 6 key recommendations:</t>
  </si>
  <si>
    <t>1. Healthcare professionals should examine a baby’s hard and soft palate as part of the full newborn physical examination and record this in the child health record.</t>
  </si>
  <si>
    <t>2. Examination of the baby’s palate should be carried out by visual inspection.</t>
  </si>
  <si>
    <t xml:space="preserve">3. A torch and method of depressing the tongue should be used to visualise the whole palate. </t>
  </si>
  <si>
    <t>4. Parents should be informed if the whole palate (including the full length of the soft palate) has not been visualised during the newborn examination.</t>
  </si>
  <si>
    <t xml:space="preserve">5. If the whole palate is not able to be visually inspected at first attempt then a further attempt at visual examination should be made within 24 hours. </t>
  </si>
  <si>
    <t>6. Trusts should provide training on the correct method of visual inspection of the palate to all healthcare professionals required to carry out the newborn examination.</t>
  </si>
  <si>
    <t>A standardised dataset, with brief methodology.</t>
  </si>
  <si>
    <t>Data collection spreadsheet:</t>
  </si>
  <si>
    <t>Background Information and rationale</t>
  </si>
  <si>
    <r>
      <t>·</t>
    </r>
    <r>
      <rPr>
        <sz val="12"/>
        <color theme="1"/>
        <rFont val="Times New Roman"/>
        <family val="1"/>
      </rPr>
      <t xml:space="preserve">         </t>
    </r>
    <r>
      <rPr>
        <sz val="12"/>
        <color theme="1"/>
        <rFont val="Calibri"/>
        <family val="2"/>
        <scheme val="minor"/>
      </rPr>
      <t>To develop standardised methodology and dataset for data collection and analysis, in keeping with already agreed national standards of care.</t>
    </r>
  </si>
  <si>
    <r>
      <t>·</t>
    </r>
    <r>
      <rPr>
        <sz val="12"/>
        <color theme="1"/>
        <rFont val="Times New Roman"/>
        <family val="1"/>
      </rPr>
      <t xml:space="preserve">         </t>
    </r>
    <r>
      <rPr>
        <sz val="12"/>
        <color theme="1"/>
        <rFont val="Calibri"/>
        <family val="2"/>
        <scheme val="minor"/>
      </rPr>
      <t>To improve timeliness and completeness of palate examination as part of the examination of the newborn</t>
    </r>
  </si>
  <si>
    <r>
      <t>·</t>
    </r>
    <r>
      <rPr>
        <sz val="12"/>
        <color theme="1"/>
        <rFont val="Times New Roman"/>
        <family val="1"/>
      </rPr>
      <t xml:space="preserve">         </t>
    </r>
    <r>
      <rPr>
        <sz val="12"/>
        <color theme="1"/>
        <rFont val="Calibri"/>
        <family val="2"/>
        <scheme val="minor"/>
      </rPr>
      <t>To reduce delayed or missed diagnosis of cleft palate</t>
    </r>
  </si>
  <si>
    <r>
      <t>·</t>
    </r>
    <r>
      <rPr>
        <sz val="12"/>
        <color theme="1"/>
        <rFont val="Times New Roman"/>
        <family val="1"/>
      </rPr>
      <t xml:space="preserve">         </t>
    </r>
    <r>
      <rPr>
        <sz val="12"/>
        <color theme="1"/>
        <rFont val="Calibri"/>
        <family val="2"/>
        <scheme val="minor"/>
      </rPr>
      <t>To allow peer benchmarking, shared learning and collaboration.</t>
    </r>
  </si>
  <si>
    <r>
      <t>·</t>
    </r>
    <r>
      <rPr>
        <sz val="12"/>
        <color theme="1"/>
        <rFont val="Times New Roman"/>
        <family val="1"/>
      </rPr>
      <t xml:space="preserve">         </t>
    </r>
    <r>
      <rPr>
        <sz val="12"/>
        <color theme="1"/>
        <rFont val="Calibri"/>
        <family val="2"/>
        <scheme val="minor"/>
      </rPr>
      <t>To facilitate QI work across larger footprints (networks or regions) with standard methodology.</t>
    </r>
  </si>
  <si>
    <r>
      <t>·</t>
    </r>
    <r>
      <rPr>
        <sz val="12"/>
        <color theme="1"/>
        <rFont val="Times New Roman"/>
        <family val="1"/>
      </rPr>
      <t xml:space="preserve">         </t>
    </r>
    <r>
      <rPr>
        <sz val="12"/>
        <color theme="1"/>
        <rFont val="Calibri"/>
        <family val="2"/>
        <scheme val="minor"/>
      </rPr>
      <t>To develop a dataset where it would be possible to select one or some of the parts.</t>
    </r>
  </si>
  <si>
    <r>
      <t>·</t>
    </r>
    <r>
      <rPr>
        <sz val="12"/>
        <color theme="1"/>
        <rFont val="Times New Roman"/>
        <family val="1"/>
      </rPr>
      <t xml:space="preserve">         </t>
    </r>
    <r>
      <rPr>
        <sz val="12"/>
        <color theme="1"/>
        <rFont val="Calibri"/>
        <family val="2"/>
        <scheme val="minor"/>
      </rPr>
      <t>In time, it may be possible for interested paediatricians to co-ordinate data collection and even analysis nationally.</t>
    </r>
  </si>
  <si>
    <r>
      <t>·</t>
    </r>
    <r>
      <rPr>
        <sz val="12"/>
        <color theme="1"/>
        <rFont val="Times New Roman"/>
        <family val="1"/>
      </rPr>
      <t xml:space="preserve">         </t>
    </r>
    <r>
      <rPr>
        <sz val="12"/>
        <color theme="1"/>
        <rFont val="Calibri"/>
        <family val="2"/>
        <scheme val="minor"/>
      </rPr>
      <t>If successful, the RCPCH could consider managing data analysis centrally</t>
    </r>
  </si>
  <si>
    <r>
      <t>·</t>
    </r>
    <r>
      <rPr>
        <sz val="12"/>
        <color theme="1"/>
        <rFont val="Times New Roman"/>
        <family val="1"/>
      </rPr>
      <t xml:space="preserve">         </t>
    </r>
    <r>
      <rPr>
        <sz val="12"/>
        <color theme="1"/>
        <rFont val="Calibri"/>
        <family val="2"/>
        <scheme val="minor"/>
      </rPr>
      <t>Enter your QI data into the "run chart" tab to generate a run chart with baseline median and control limits</t>
    </r>
  </si>
  <si>
    <r>
      <t>AIMS</t>
    </r>
    <r>
      <rPr>
        <sz val="12"/>
        <color theme="1"/>
        <rFont val="Calibri"/>
        <family val="2"/>
        <scheme val="minor"/>
      </rPr>
      <t>. What are the main aims of the tool?</t>
    </r>
  </si>
  <si>
    <t>DESCRIPTION</t>
  </si>
  <si>
    <t>The run chart worksheet is "unprotected". If you change any fields other than column B, the calculations and run chart may no longer be correct</t>
  </si>
  <si>
    <t>Edit "period" as required - either periods or dates</t>
  </si>
  <si>
    <t>Period 1</t>
  </si>
  <si>
    <t>Period 2</t>
  </si>
  <si>
    <t>Period 3</t>
  </si>
  <si>
    <t>Period 4</t>
  </si>
  <si>
    <t>Period 5</t>
  </si>
  <si>
    <t>Period 6</t>
  </si>
  <si>
    <t>Period 7</t>
  </si>
  <si>
    <t>Period 8</t>
  </si>
  <si>
    <t>Period 9</t>
  </si>
  <si>
    <t>Period 10</t>
  </si>
  <si>
    <t>Period 11</t>
  </si>
  <si>
    <t>Period 12</t>
  </si>
  <si>
    <t>Examination of the newborn palate cumulative data - enter percentages to create a run chart</t>
  </si>
  <si>
    <t>Palate visually inspected?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</si>
</sst>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12"/>
      <color theme="1"/>
      <name val="Symbol"/>
      <family val="1"/>
      <charset val="2"/>
    </font>
    <font>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9" fontId="0" fillId="0" borderId="0" xfId="1" applyFont="1"/>
    <xf numFmtId="0" fontId="7" fillId="0" borderId="0" xfId="0" applyFont="1"/>
    <xf numFmtId="0" fontId="8" fillId="0" borderId="0" xfId="0" applyFont="1"/>
    <xf numFmtId="0" fontId="5" fillId="0" borderId="0" xfId="0" applyFont="1" applyAlignment="1">
      <alignment horizontal="left"/>
    </xf>
    <xf numFmtId="0" fontId="0" fillId="0" borderId="0" xfId="0" applyProtection="1">
      <protection locked="0"/>
    </xf>
    <xf numFmtId="0" fontId="0" fillId="0" borderId="0" xfId="0" applyProtection="1"/>
    <xf numFmtId="0" fontId="1" fillId="0" borderId="0" xfId="0" applyFont="1" applyProtection="1"/>
    <xf numFmtId="14" fontId="0" fillId="0" borderId="0" xfId="0" applyNumberFormat="1" applyProtection="1">
      <protection locked="0"/>
    </xf>
    <xf numFmtId="0" fontId="7" fillId="0" borderId="0" xfId="0" applyFont="1" applyProtection="1"/>
    <xf numFmtId="0" fontId="4" fillId="0" borderId="0" xfId="0" applyFont="1" applyAlignment="1">
      <alignment vertical="center" wrapText="1"/>
    </xf>
    <xf numFmtId="0" fontId="1" fillId="0" borderId="0" xfId="0" applyFont="1" applyAlignment="1" applyProtection="1">
      <alignment horizontal="center" vertical="center" wrapText="1"/>
    </xf>
    <xf numFmtId="0" fontId="10" fillId="0" borderId="0" xfId="0" applyFont="1" applyAlignment="1">
      <alignment horizontal="left" vertical="center" indent="2"/>
    </xf>
    <xf numFmtId="0" fontId="4" fillId="0" borderId="0" xfId="0" applyFont="1" applyAlignment="1">
      <alignment horizontal="left" vertical="center"/>
    </xf>
    <xf numFmtId="0" fontId="1" fillId="0" borderId="0" xfId="0" applyFont="1" applyProtection="1">
      <protection locked="0"/>
    </xf>
    <xf numFmtId="0" fontId="0" fillId="0" borderId="0" xfId="0" applyAlignment="1" applyProtection="1">
      <protection locked="0"/>
    </xf>
    <xf numFmtId="9" fontId="0" fillId="0" borderId="0" xfId="1" applyFont="1" applyProtection="1">
      <protection locked="0"/>
    </xf>
    <xf numFmtId="9" fontId="0" fillId="0" borderId="0" xfId="0" applyNumberFormat="1" applyProtection="1">
      <protection locked="0"/>
    </xf>
    <xf numFmtId="0" fontId="4" fillId="0" borderId="0" xfId="0" applyFont="1" applyAlignment="1">
      <alignment horizontal="left" vertical="center" wrapText="1"/>
    </xf>
    <xf numFmtId="0" fontId="8" fillId="0" borderId="0" xfId="0" applyFont="1" applyAlignment="1">
      <alignment vertical="center"/>
    </xf>
    <xf numFmtId="0" fontId="7" fillId="0" borderId="0" xfId="0" applyFont="1" applyAlignment="1">
      <alignment vertical="center"/>
    </xf>
    <xf numFmtId="0" fontId="9" fillId="0" borderId="0" xfId="0" applyFont="1" applyProtection="1"/>
    <xf numFmtId="9" fontId="0" fillId="0" borderId="0" xfId="1" applyFont="1" applyProtection="1"/>
    <xf numFmtId="0" fontId="2" fillId="0" borderId="0" xfId="0" applyFont="1" applyAlignment="1" applyProtection="1">
      <alignment horizontal="center"/>
    </xf>
    <xf numFmtId="0" fontId="9" fillId="0" borderId="0" xfId="0" applyFont="1" applyAlignment="1">
      <alignment horizontal="center"/>
    </xf>
    <xf numFmtId="0" fontId="1" fillId="0" borderId="0" xfId="0" applyFont="1" applyAlignment="1" applyProtection="1">
      <alignment horizontal="center" vertical="top" wrapText="1"/>
    </xf>
    <xf numFmtId="0" fontId="1" fillId="0" borderId="0" xfId="0" applyFont="1" applyAlignment="1">
      <alignment horizontal="center"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multiLvlStrRef>
              <c:f>'Palate baseline data'!$A$3:$B$5</c:f>
              <c:multiLvlStrCache>
                <c:ptCount val="3"/>
                <c:lvl>
                  <c:pt idx="0">
                    <c:v>Within 72 hours</c:v>
                  </c:pt>
                  <c:pt idx="1">
                    <c:v>More than 72 hours</c:v>
                  </c:pt>
                  <c:pt idx="2">
                    <c:v>Not recorded</c:v>
                  </c:pt>
                </c:lvl>
                <c:lvl>
                  <c:pt idx="0">
                    <c:v>Age at time of check</c:v>
                  </c:pt>
                </c:lvl>
              </c:multiLvlStrCache>
            </c:multiLvlStrRef>
          </c:cat>
          <c:val>
            <c:numRef>
              <c:f>'Palate baseline data'!$C$3:$C$5</c:f>
              <c:numCache>
                <c:formatCode>General</c:formatCode>
                <c:ptCount val="3"/>
                <c:pt idx="0">
                  <c:v>0</c:v>
                </c:pt>
                <c:pt idx="1">
                  <c:v>0</c:v>
                </c:pt>
                <c:pt idx="2">
                  <c:v>0</c:v>
                </c:pt>
              </c:numCache>
            </c:numRef>
          </c:val>
          <c:extLst>
            <c:ext xmlns:c16="http://schemas.microsoft.com/office/drawing/2014/chart" uri="{C3380CC4-5D6E-409C-BE32-E72D297353CC}">
              <c16:uniqueId val="{00000000-6853-4527-96AD-98FF7BF88C2E}"/>
            </c:ext>
          </c:extLst>
        </c:ser>
        <c:dLbls>
          <c:showLegendKey val="0"/>
          <c:showVal val="0"/>
          <c:showCatName val="0"/>
          <c:showSerName val="0"/>
          <c:showPercent val="0"/>
          <c:showBubbleSize val="0"/>
        </c:dLbls>
        <c:gapWidth val="219"/>
        <c:overlap val="-27"/>
        <c:axId val="371846800"/>
        <c:axId val="371850080"/>
      </c:barChart>
      <c:catAx>
        <c:axId val="3718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850080"/>
        <c:crosses val="autoZero"/>
        <c:auto val="1"/>
        <c:lblAlgn val="ctr"/>
        <c:lblOffset val="100"/>
        <c:noMultiLvlLbl val="0"/>
      </c:catAx>
      <c:valAx>
        <c:axId val="37185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84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Was palate visually inspected?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7A-4320-9EF2-DA52922737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7A-4320-9EF2-DA52922737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29-4D2E-9FF6-AC79AC55971D}"/>
              </c:ext>
            </c:extLst>
          </c:dPt>
          <c:cat>
            <c:multiLvlStrRef>
              <c:f>'Palate baseline data'!$A$6:$B$8</c:f>
              <c:multiLvlStrCache>
                <c:ptCount val="3"/>
                <c:lvl>
                  <c:pt idx="0">
                    <c:v>Yes</c:v>
                  </c:pt>
                  <c:pt idx="1">
                    <c:v>No</c:v>
                  </c:pt>
                  <c:pt idx="2">
                    <c:v>Not recorded</c:v>
                  </c:pt>
                </c:lvl>
                <c:lvl>
                  <c:pt idx="0">
                    <c:v>Was palate visually inspected?</c:v>
                  </c:pt>
                </c:lvl>
              </c:multiLvlStrCache>
            </c:multiLvlStrRef>
          </c:cat>
          <c:val>
            <c:numRef>
              <c:f>'Palate baseline data'!$C$6:$C$8</c:f>
              <c:numCache>
                <c:formatCode>General</c:formatCode>
                <c:ptCount val="3"/>
                <c:pt idx="0">
                  <c:v>0</c:v>
                </c:pt>
                <c:pt idx="1">
                  <c:v>0</c:v>
                </c:pt>
                <c:pt idx="2">
                  <c:v>0</c:v>
                </c:pt>
              </c:numCache>
            </c:numRef>
          </c:val>
          <c:extLst>
            <c:ext xmlns:c16="http://schemas.microsoft.com/office/drawing/2014/chart" uri="{C3380CC4-5D6E-409C-BE32-E72D297353CC}">
              <c16:uniqueId val="{00000000-CE1B-4B41-B430-C1EE17BFA1D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Torch and method of depressing tongue?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B6-4F78-B3E8-39F77E0DFD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B6-4F78-B3E8-39F77E0DFD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ED0-401C-8C2D-553AC42BB2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D0-401C-8C2D-553AC42BB2B3}"/>
              </c:ext>
            </c:extLst>
          </c:dPt>
          <c:cat>
            <c:multiLvlStrRef>
              <c:f>'Palate baseline data'!$A$9:$B$11</c:f>
              <c:multiLvlStrCache>
                <c:ptCount val="3"/>
                <c:lvl>
                  <c:pt idx="0">
                    <c:v>Yes</c:v>
                  </c:pt>
                  <c:pt idx="1">
                    <c:v>No</c:v>
                  </c:pt>
                  <c:pt idx="2">
                    <c:v>Not recorded</c:v>
                  </c:pt>
                </c:lvl>
                <c:lvl>
                  <c:pt idx="0">
                    <c:v>Torch and method of depressing tongue?</c:v>
                  </c:pt>
                </c:lvl>
              </c:multiLvlStrCache>
            </c:multiLvlStrRef>
          </c:cat>
          <c:val>
            <c:numRef>
              <c:f>'Palate baseline data'!$C$9:$C$11</c:f>
              <c:numCache>
                <c:formatCode>General</c:formatCode>
                <c:ptCount val="3"/>
                <c:pt idx="0">
                  <c:v>0</c:v>
                </c:pt>
                <c:pt idx="1">
                  <c:v>0</c:v>
                </c:pt>
                <c:pt idx="2">
                  <c:v>0</c:v>
                </c:pt>
              </c:numCache>
            </c:numRef>
          </c:val>
          <c:extLst>
            <c:ext xmlns:c16="http://schemas.microsoft.com/office/drawing/2014/chart" uri="{C3380CC4-5D6E-409C-BE32-E72D297353CC}">
              <c16:uniqueId val="{00000000-5A3C-4D24-BD02-3E3460DE60D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Has practitioner had specific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D89-4710-9999-455CC5F009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D89-4710-9999-455CC5F009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FD-40DE-BBB6-6301CF18EF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FD-40DE-BBB6-6301CF18EFA8}"/>
              </c:ext>
            </c:extLst>
          </c:dPt>
          <c:cat>
            <c:strRef>
              <c:extLst>
                <c:ext xmlns:c15="http://schemas.microsoft.com/office/drawing/2012/chart" uri="{02D57815-91ED-43cb-92C2-25804820EDAC}">
                  <c15:fullRef>
                    <c15:sqref>'Palate baseline data'!$A$12:$B$14</c15:sqref>
                  </c15:fullRef>
                  <c15:levelRef>
                    <c15:sqref>'Palate baseline data'!$B$12:$B$14</c15:sqref>
                  </c15:levelRef>
                </c:ext>
              </c:extLst>
              <c:f>'Palate baseline data'!$B$12:$B$14</c:f>
              <c:strCache>
                <c:ptCount val="3"/>
                <c:pt idx="0">
                  <c:v>Yes</c:v>
                </c:pt>
                <c:pt idx="1">
                  <c:v>No</c:v>
                </c:pt>
                <c:pt idx="2">
                  <c:v>Not recorded</c:v>
                </c:pt>
              </c:strCache>
            </c:strRef>
          </c:cat>
          <c:val>
            <c:numRef>
              <c:f>'Palate baseline data'!$C$12:$C$14</c:f>
              <c:numCache>
                <c:formatCode>General</c:formatCode>
                <c:ptCount val="3"/>
                <c:pt idx="0">
                  <c:v>0</c:v>
                </c:pt>
                <c:pt idx="1">
                  <c:v>0</c:v>
                </c:pt>
                <c:pt idx="2">
                  <c:v>0</c:v>
                </c:pt>
              </c:numCache>
            </c:numRef>
          </c:val>
          <c:extLst>
            <c:ext xmlns:c16="http://schemas.microsoft.com/office/drawing/2014/chart" uri="{C3380CC4-5D6E-409C-BE32-E72D297353CC}">
              <c16:uniqueId val="{00000000-15F4-44EF-9C4B-02EDBCFE71E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Has the practitioner completed the RCPCH e-learning module?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54-43E5-8EE1-2C86FAA72B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54-43E5-8EE1-2C86FAA72BE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709-471C-AC34-98496AEBDE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709-471C-AC34-98496AEBDE6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709-471C-AC34-98496AEBDE6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709-471C-AC34-98496AEBDE62}"/>
              </c:ext>
            </c:extLst>
          </c:dPt>
          <c:cat>
            <c:multiLvlStrRef>
              <c:f>'Palate baseline data'!$A$15:$B$17</c:f>
              <c:multiLvlStrCache>
                <c:ptCount val="3"/>
                <c:lvl>
                  <c:pt idx="0">
                    <c:v>Yes</c:v>
                  </c:pt>
                  <c:pt idx="1">
                    <c:v>No</c:v>
                  </c:pt>
                  <c:pt idx="2">
                    <c:v>Not recorded</c:v>
                  </c:pt>
                </c:lvl>
                <c:lvl>
                  <c:pt idx="0">
                    <c:v>Has the practitioner completed the RCPCH e-learning module?</c:v>
                  </c:pt>
                </c:lvl>
              </c:multiLvlStrCache>
            </c:multiLvlStrRef>
          </c:cat>
          <c:val>
            <c:numRef>
              <c:f>'Palate baseline data'!$C$15:$C$17</c:f>
              <c:numCache>
                <c:formatCode>General</c:formatCode>
                <c:ptCount val="3"/>
                <c:pt idx="0">
                  <c:v>0</c:v>
                </c:pt>
                <c:pt idx="1">
                  <c:v>0</c:v>
                </c:pt>
                <c:pt idx="2">
                  <c:v>0</c:v>
                </c:pt>
              </c:numCache>
            </c:numRef>
          </c:val>
          <c:extLst>
            <c:ext xmlns:c16="http://schemas.microsoft.com/office/drawing/2014/chart" uri="{C3380CC4-5D6E-409C-BE32-E72D297353CC}">
              <c16:uniqueId val="{00000000-D210-4158-8E62-7874AF781EF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Example run chart for visual inspection of palate with mean and upper and lower control limits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'Run chart'!$B$3</c:f>
              <c:strCache>
                <c:ptCount val="1"/>
                <c:pt idx="0">
                  <c:v>Palate visually inspected?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'Run chart'!$A$4:$A$15</c:f>
              <c:strCache>
                <c:ptCount val="12"/>
                <c:pt idx="0">
                  <c:v>Period 1</c:v>
                </c:pt>
                <c:pt idx="1">
                  <c:v>Period 2</c:v>
                </c:pt>
                <c:pt idx="2">
                  <c:v>Period 3</c:v>
                </c:pt>
                <c:pt idx="3">
                  <c:v>Period 4</c:v>
                </c:pt>
                <c:pt idx="4">
                  <c:v>Period 5</c:v>
                </c:pt>
                <c:pt idx="5">
                  <c:v>Period 6</c:v>
                </c:pt>
                <c:pt idx="6">
                  <c:v>Period 7</c:v>
                </c:pt>
                <c:pt idx="7">
                  <c:v>Period 8</c:v>
                </c:pt>
                <c:pt idx="8">
                  <c:v>Period 9</c:v>
                </c:pt>
                <c:pt idx="9">
                  <c:v>Period 10</c:v>
                </c:pt>
                <c:pt idx="10">
                  <c:v>Period 11</c:v>
                </c:pt>
                <c:pt idx="11">
                  <c:v>Period 12</c:v>
                </c:pt>
              </c:strCache>
            </c:strRef>
          </c:cat>
          <c:val>
            <c:numRef>
              <c:f>'Run chart'!$B$4:$B$15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B16-42AA-A1BC-21CDADA522EB}"/>
            </c:ext>
          </c:extLst>
        </c:ser>
        <c:ser>
          <c:idx val="1"/>
          <c:order val="1"/>
          <c:tx>
            <c:strRef>
              <c:f>'Run chart'!$D$3</c:f>
              <c:strCache>
                <c:ptCount val="1"/>
                <c:pt idx="0">
                  <c:v>Mean</c:v>
                </c:pt>
              </c:strCache>
            </c:strRef>
          </c:tx>
          <c:spPr>
            <a:ln w="28575" cap="rnd">
              <a:solidFill>
                <a:schemeClr val="accent2"/>
              </a:solidFill>
              <a:round/>
            </a:ln>
            <a:effectLst/>
          </c:spPr>
          <c:marker>
            <c:symbol val="none"/>
          </c:marker>
          <c:cat>
            <c:strRef>
              <c:f>'Run chart'!$A$4:$A$15</c:f>
              <c:strCache>
                <c:ptCount val="12"/>
                <c:pt idx="0">
                  <c:v>Period 1</c:v>
                </c:pt>
                <c:pt idx="1">
                  <c:v>Period 2</c:v>
                </c:pt>
                <c:pt idx="2">
                  <c:v>Period 3</c:v>
                </c:pt>
                <c:pt idx="3">
                  <c:v>Period 4</c:v>
                </c:pt>
                <c:pt idx="4">
                  <c:v>Period 5</c:v>
                </c:pt>
                <c:pt idx="5">
                  <c:v>Period 6</c:v>
                </c:pt>
                <c:pt idx="6">
                  <c:v>Period 7</c:v>
                </c:pt>
                <c:pt idx="7">
                  <c:v>Period 8</c:v>
                </c:pt>
                <c:pt idx="8">
                  <c:v>Period 9</c:v>
                </c:pt>
                <c:pt idx="9">
                  <c:v>Period 10</c:v>
                </c:pt>
                <c:pt idx="10">
                  <c:v>Period 11</c:v>
                </c:pt>
                <c:pt idx="11">
                  <c:v>Period 12</c:v>
                </c:pt>
              </c:strCache>
            </c:strRef>
          </c:cat>
          <c:val>
            <c:numRef>
              <c:f>'Run chart'!$D$4:$D$15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B16-42AA-A1BC-21CDADA522EB}"/>
            </c:ext>
          </c:extLst>
        </c:ser>
        <c:ser>
          <c:idx val="2"/>
          <c:order val="2"/>
          <c:tx>
            <c:strRef>
              <c:f>'Run chart'!$E$3</c:f>
              <c:strCache>
                <c:ptCount val="1"/>
                <c:pt idx="0">
                  <c:v>UCL</c:v>
                </c:pt>
              </c:strCache>
            </c:strRef>
          </c:tx>
          <c:spPr>
            <a:ln w="28575" cap="rnd">
              <a:solidFill>
                <a:schemeClr val="accent1"/>
              </a:solidFill>
              <a:prstDash val="sysDash"/>
              <a:round/>
            </a:ln>
            <a:effectLst/>
          </c:spPr>
          <c:marker>
            <c:symbol val="none"/>
          </c:marker>
          <c:cat>
            <c:strRef>
              <c:f>'Run chart'!$A$4:$A$15</c:f>
              <c:strCache>
                <c:ptCount val="12"/>
                <c:pt idx="0">
                  <c:v>Period 1</c:v>
                </c:pt>
                <c:pt idx="1">
                  <c:v>Period 2</c:v>
                </c:pt>
                <c:pt idx="2">
                  <c:v>Period 3</c:v>
                </c:pt>
                <c:pt idx="3">
                  <c:v>Period 4</c:v>
                </c:pt>
                <c:pt idx="4">
                  <c:v>Period 5</c:v>
                </c:pt>
                <c:pt idx="5">
                  <c:v>Period 6</c:v>
                </c:pt>
                <c:pt idx="6">
                  <c:v>Period 7</c:v>
                </c:pt>
                <c:pt idx="7">
                  <c:v>Period 8</c:v>
                </c:pt>
                <c:pt idx="8">
                  <c:v>Period 9</c:v>
                </c:pt>
                <c:pt idx="9">
                  <c:v>Period 10</c:v>
                </c:pt>
                <c:pt idx="10">
                  <c:v>Period 11</c:v>
                </c:pt>
                <c:pt idx="11">
                  <c:v>Period 12</c:v>
                </c:pt>
              </c:strCache>
            </c:strRef>
          </c:cat>
          <c:val>
            <c:numRef>
              <c:f>'Run chart'!$E$4:$E$15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B16-42AA-A1BC-21CDADA522EB}"/>
            </c:ext>
          </c:extLst>
        </c:ser>
        <c:ser>
          <c:idx val="3"/>
          <c:order val="3"/>
          <c:tx>
            <c:strRef>
              <c:f>'Run chart'!$F$3</c:f>
              <c:strCache>
                <c:ptCount val="1"/>
                <c:pt idx="0">
                  <c:v>LCL</c:v>
                </c:pt>
              </c:strCache>
            </c:strRef>
          </c:tx>
          <c:spPr>
            <a:ln w="28575" cap="rnd">
              <a:solidFill>
                <a:schemeClr val="accent4"/>
              </a:solidFill>
              <a:prstDash val="sysDash"/>
              <a:round/>
            </a:ln>
            <a:effectLst/>
          </c:spPr>
          <c:marker>
            <c:symbol val="none"/>
          </c:marker>
          <c:cat>
            <c:strRef>
              <c:f>'Run chart'!$A$4:$A$15</c:f>
              <c:strCache>
                <c:ptCount val="12"/>
                <c:pt idx="0">
                  <c:v>Period 1</c:v>
                </c:pt>
                <c:pt idx="1">
                  <c:v>Period 2</c:v>
                </c:pt>
                <c:pt idx="2">
                  <c:v>Period 3</c:v>
                </c:pt>
                <c:pt idx="3">
                  <c:v>Period 4</c:v>
                </c:pt>
                <c:pt idx="4">
                  <c:v>Period 5</c:v>
                </c:pt>
                <c:pt idx="5">
                  <c:v>Period 6</c:v>
                </c:pt>
                <c:pt idx="6">
                  <c:v>Period 7</c:v>
                </c:pt>
                <c:pt idx="7">
                  <c:v>Period 8</c:v>
                </c:pt>
                <c:pt idx="8">
                  <c:v>Period 9</c:v>
                </c:pt>
                <c:pt idx="9">
                  <c:v>Period 10</c:v>
                </c:pt>
                <c:pt idx="10">
                  <c:v>Period 11</c:v>
                </c:pt>
                <c:pt idx="11">
                  <c:v>Period 12</c:v>
                </c:pt>
              </c:strCache>
            </c:strRef>
          </c:cat>
          <c:val>
            <c:numRef>
              <c:f>'Run chart'!$F$4:$F$15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B16-42AA-A1BC-21CDADA522EB}"/>
            </c:ext>
          </c:extLst>
        </c:ser>
        <c:dLbls>
          <c:showLegendKey val="0"/>
          <c:showVal val="0"/>
          <c:showCatName val="0"/>
          <c:showSerName val="0"/>
          <c:showPercent val="0"/>
          <c:showBubbleSize val="0"/>
        </c:dLbls>
        <c:marker val="1"/>
        <c:smooth val="0"/>
        <c:axId val="405830256"/>
        <c:axId val="405830584"/>
      </c:lineChart>
      <c:catAx>
        <c:axId val="405830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830584"/>
        <c:crosses val="autoZero"/>
        <c:auto val="1"/>
        <c:lblAlgn val="ctr"/>
        <c:lblOffset val="100"/>
        <c:noMultiLvlLbl val="1"/>
      </c:catAx>
      <c:valAx>
        <c:axId val="405830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830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61911</xdr:colOff>
      <xdr:row>0</xdr:row>
      <xdr:rowOff>223837</xdr:rowOff>
    </xdr:from>
    <xdr:to>
      <xdr:col>10</xdr:col>
      <xdr:colOff>200024</xdr:colOff>
      <xdr:row>14</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14</xdr:row>
      <xdr:rowOff>47625</xdr:rowOff>
    </xdr:from>
    <xdr:to>
      <xdr:col>10</xdr:col>
      <xdr:colOff>209550</xdr:colOff>
      <xdr:row>28</xdr:row>
      <xdr:rowOff>85725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28</xdr:row>
      <xdr:rowOff>152400</xdr:rowOff>
    </xdr:from>
    <xdr:to>
      <xdr:col>10</xdr:col>
      <xdr:colOff>219075</xdr:colOff>
      <xdr:row>42</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419100</xdr:colOff>
      <xdr:row>0</xdr:row>
      <xdr:rowOff>190500</xdr:rowOff>
    </xdr:from>
    <xdr:to>
      <xdr:col>15</xdr:col>
      <xdr:colOff>419100</xdr:colOff>
      <xdr:row>13</xdr:row>
      <xdr:rowOff>152400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438150</xdr:colOff>
      <xdr:row>14</xdr:row>
      <xdr:rowOff>161925</xdr:rowOff>
    </xdr:from>
    <xdr:to>
      <xdr:col>15</xdr:col>
      <xdr:colOff>447675</xdr:colOff>
      <xdr:row>28</xdr:row>
      <xdr:rowOff>19050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338136</xdr:colOff>
      <xdr:row>0</xdr:row>
      <xdr:rowOff>185737</xdr:rowOff>
    </xdr:from>
    <xdr:to>
      <xdr:col>16</xdr:col>
      <xdr:colOff>438149</xdr:colOff>
      <xdr:row>18</xdr:row>
      <xdr:rowOff>180975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workbookViewId="0"/>
  </sheetViews>
  <sheetFormatPr defaultRowHeight="15" x14ac:dyDescent="0.25"/>
  <cols>
    <col min="1" max="1" width="102.5703125" bestFit="1" customWidth="1"/>
  </cols>
  <sheetData>
    <row r="1" spans="1:1" ht="18" x14ac:dyDescent="0.25">
      <c r="A1" s="3" t="s">
        <v>10</v>
      </c>
    </row>
    <row r="2" spans="1:1" ht="15.75" x14ac:dyDescent="0.25">
      <c r="A2" s="7" t="s">
        <v>8</v>
      </c>
    </row>
    <row r="3" spans="1:1" x14ac:dyDescent="0.25">
      <c r="A3" s="16" t="s">
        <v>31</v>
      </c>
    </row>
    <row r="4" spans="1:1" x14ac:dyDescent="0.25">
      <c r="A4" s="16" t="s">
        <v>7</v>
      </c>
    </row>
    <row r="5" spans="1:1" x14ac:dyDescent="0.25">
      <c r="A5" s="16" t="s">
        <v>32</v>
      </c>
    </row>
    <row r="6" spans="1:1" x14ac:dyDescent="0.25">
      <c r="A6" s="16" t="s">
        <v>33</v>
      </c>
    </row>
    <row r="7" spans="1:1" ht="30" x14ac:dyDescent="0.25">
      <c r="A7" s="21" t="s">
        <v>34</v>
      </c>
    </row>
    <row r="8" spans="1:1" x14ac:dyDescent="0.25">
      <c r="A8" s="16" t="s">
        <v>47</v>
      </c>
    </row>
    <row r="9" spans="1:1" ht="30" x14ac:dyDescent="0.25">
      <c r="A9" s="21" t="s">
        <v>78</v>
      </c>
    </row>
    <row r="10" spans="1:1" x14ac:dyDescent="0.25">
      <c r="A10" s="16" t="s">
        <v>35</v>
      </c>
    </row>
    <row r="12" spans="1:1" ht="15.75" x14ac:dyDescent="0.25">
      <c r="A12" s="1" t="s">
        <v>4</v>
      </c>
    </row>
    <row r="13" spans="1:1" ht="30" x14ac:dyDescent="0.25">
      <c r="A13" s="13" t="s">
        <v>17</v>
      </c>
    </row>
    <row r="14" spans="1:1" ht="30" x14ac:dyDescent="0.25">
      <c r="A14" s="13" t="s">
        <v>36</v>
      </c>
    </row>
    <row r="15" spans="1:1" x14ac:dyDescent="0.25">
      <c r="A15" s="13" t="s">
        <v>37</v>
      </c>
    </row>
    <row r="16" spans="1:1" ht="15.75" x14ac:dyDescent="0.25">
      <c r="A16" s="1" t="s">
        <v>5</v>
      </c>
    </row>
    <row r="17" spans="1:1" x14ac:dyDescent="0.25">
      <c r="A17" s="13" t="s">
        <v>38</v>
      </c>
    </row>
    <row r="18" spans="1:1" x14ac:dyDescent="0.25">
      <c r="A18" s="13" t="s">
        <v>39</v>
      </c>
    </row>
    <row r="19" spans="1:1" x14ac:dyDescent="0.25">
      <c r="A19" s="2"/>
    </row>
    <row r="20" spans="1:1" ht="15.75" x14ac:dyDescent="0.25">
      <c r="A20" s="1" t="s">
        <v>6</v>
      </c>
    </row>
    <row r="21" spans="1:1" x14ac:dyDescent="0.25">
      <c r="A21" s="2" t="s">
        <v>18</v>
      </c>
    </row>
    <row r="22" spans="1:1" x14ac:dyDescent="0.25">
      <c r="A22" s="2" t="s">
        <v>13</v>
      </c>
    </row>
    <row r="23" spans="1:1" x14ac:dyDescent="0.25">
      <c r="A23" s="2" t="s">
        <v>14</v>
      </c>
    </row>
    <row r="24" spans="1:1" x14ac:dyDescent="0.25">
      <c r="A24" s="2" t="s">
        <v>15</v>
      </c>
    </row>
    <row r="25" spans="1:1" x14ac:dyDescent="0.25">
      <c r="A25" s="2" t="s">
        <v>16</v>
      </c>
    </row>
    <row r="26" spans="1:1" x14ac:dyDescent="0.25">
      <c r="A26" s="2"/>
    </row>
  </sheetData>
  <sheetProtection algorithmName="SHA-512" hashValue="SLRaghW1ASPLF2DjjX/pBsWxWD+UyjcUjwZTR0mU+XqiDIJOKnbqCuk+qwvciMTHbwfU1hqQiUYxGDh/uw4Mcw==" saltValue="WSWtBMjLe0XP0pDgUpfAW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2"/>
  <sheetViews>
    <sheetView workbookViewId="0">
      <selection activeCell="A34" sqref="A34"/>
    </sheetView>
  </sheetViews>
  <sheetFormatPr defaultRowHeight="15.75" x14ac:dyDescent="0.25"/>
  <cols>
    <col min="1" max="16384" width="9.140625" style="6"/>
  </cols>
  <sheetData>
    <row r="1" spans="1:1" x14ac:dyDescent="0.25">
      <c r="A1" s="5" t="s">
        <v>66</v>
      </c>
    </row>
    <row r="2" spans="1:1" x14ac:dyDescent="0.25">
      <c r="A2" s="5"/>
    </row>
    <row r="3" spans="1:1" x14ac:dyDescent="0.25">
      <c r="A3" s="22" t="s">
        <v>48</v>
      </c>
    </row>
    <row r="4" spans="1:1" x14ac:dyDescent="0.25">
      <c r="A4" s="22" t="s">
        <v>49</v>
      </c>
    </row>
    <row r="5" spans="1:1" x14ac:dyDescent="0.25">
      <c r="A5" s="22" t="s">
        <v>50</v>
      </c>
    </row>
    <row r="6" spans="1:1" x14ac:dyDescent="0.25">
      <c r="A6" s="22" t="s">
        <v>51</v>
      </c>
    </row>
    <row r="7" spans="1:1" x14ac:dyDescent="0.25">
      <c r="A7" s="22" t="s">
        <v>52</v>
      </c>
    </row>
    <row r="8" spans="1:1" x14ac:dyDescent="0.25">
      <c r="A8" s="22"/>
    </row>
    <row r="9" spans="1:1" x14ac:dyDescent="0.25">
      <c r="A9" s="22" t="s">
        <v>53</v>
      </c>
    </row>
    <row r="10" spans="1:1" x14ac:dyDescent="0.25">
      <c r="A10" s="22" t="s">
        <v>54</v>
      </c>
    </row>
    <row r="11" spans="1:1" x14ac:dyDescent="0.25">
      <c r="A11" s="22" t="s">
        <v>55</v>
      </c>
    </row>
    <row r="12" spans="1:1" x14ac:dyDescent="0.25">
      <c r="A12" s="22"/>
    </row>
    <row r="13" spans="1:1" x14ac:dyDescent="0.25">
      <c r="A13" s="22" t="s">
        <v>56</v>
      </c>
    </row>
    <row r="14" spans="1:1" x14ac:dyDescent="0.25">
      <c r="A14" s="22" t="s">
        <v>57</v>
      </c>
    </row>
    <row r="15" spans="1:1" x14ac:dyDescent="0.25">
      <c r="A15" s="22" t="s">
        <v>58</v>
      </c>
    </row>
    <row r="16" spans="1:1" x14ac:dyDescent="0.25">
      <c r="A16" s="22" t="s">
        <v>59</v>
      </c>
    </row>
    <row r="17" spans="1:1" x14ac:dyDescent="0.25">
      <c r="A17" s="22" t="s">
        <v>60</v>
      </c>
    </row>
    <row r="18" spans="1:1" x14ac:dyDescent="0.25">
      <c r="A18" s="22" t="s">
        <v>61</v>
      </c>
    </row>
    <row r="19" spans="1:1" x14ac:dyDescent="0.25">
      <c r="A19" s="22" t="s">
        <v>62</v>
      </c>
    </row>
    <row r="20" spans="1:1" x14ac:dyDescent="0.25">
      <c r="A20" s="22" t="s">
        <v>63</v>
      </c>
    </row>
    <row r="21" spans="1:1" x14ac:dyDescent="0.25">
      <c r="A21" s="22"/>
    </row>
    <row r="22" spans="1:1" x14ac:dyDescent="0.25">
      <c r="A22" s="22"/>
    </row>
    <row r="23" spans="1:1" x14ac:dyDescent="0.25">
      <c r="A23" s="23" t="s">
        <v>76</v>
      </c>
    </row>
    <row r="24" spans="1:1" x14ac:dyDescent="0.25">
      <c r="A24" s="15" t="s">
        <v>67</v>
      </c>
    </row>
    <row r="25" spans="1:1" x14ac:dyDescent="0.25">
      <c r="A25" s="15" t="s">
        <v>68</v>
      </c>
    </row>
    <row r="26" spans="1:1" x14ac:dyDescent="0.25">
      <c r="A26" s="15" t="s">
        <v>69</v>
      </c>
    </row>
    <row r="27" spans="1:1" x14ac:dyDescent="0.25">
      <c r="A27" s="15" t="s">
        <v>70</v>
      </c>
    </row>
    <row r="28" spans="1:1" x14ac:dyDescent="0.25">
      <c r="A28" s="15" t="s">
        <v>71</v>
      </c>
    </row>
    <row r="29" spans="1:1" x14ac:dyDescent="0.25">
      <c r="A29" s="15" t="s">
        <v>72</v>
      </c>
    </row>
    <row r="30" spans="1:1" x14ac:dyDescent="0.25">
      <c r="A30" s="15" t="s">
        <v>73</v>
      </c>
    </row>
    <row r="31" spans="1:1" x14ac:dyDescent="0.25">
      <c r="A31" s="15" t="s">
        <v>74</v>
      </c>
    </row>
    <row r="32" spans="1:1" x14ac:dyDescent="0.25">
      <c r="A32" s="22"/>
    </row>
    <row r="33" spans="1:1" x14ac:dyDescent="0.25">
      <c r="A33" s="23" t="s">
        <v>77</v>
      </c>
    </row>
    <row r="34" spans="1:1" x14ac:dyDescent="0.25">
      <c r="A34" s="22" t="s">
        <v>64</v>
      </c>
    </row>
    <row r="35" spans="1:1" x14ac:dyDescent="0.25">
      <c r="A35" s="22" t="s">
        <v>65</v>
      </c>
    </row>
    <row r="36" spans="1:1" x14ac:dyDescent="0.25">
      <c r="A36" s="15" t="s">
        <v>26</v>
      </c>
    </row>
    <row r="37" spans="1:1" x14ac:dyDescent="0.25">
      <c r="A37" s="15" t="s">
        <v>27</v>
      </c>
    </row>
    <row r="38" spans="1:1" x14ac:dyDescent="0.25">
      <c r="A38" s="15" t="s">
        <v>28</v>
      </c>
    </row>
    <row r="39" spans="1:1" x14ac:dyDescent="0.25">
      <c r="A39" s="15" t="s">
        <v>29</v>
      </c>
    </row>
    <row r="40" spans="1:1" x14ac:dyDescent="0.25">
      <c r="A40" s="15" t="s">
        <v>30</v>
      </c>
    </row>
    <row r="41" spans="1:1" x14ac:dyDescent="0.25">
      <c r="A41" s="15" t="s">
        <v>75</v>
      </c>
    </row>
    <row r="42" spans="1:1" x14ac:dyDescent="0.25">
      <c r="A42" s="6" t="s">
        <v>35</v>
      </c>
    </row>
  </sheetData>
  <sheetProtection algorithmName="SHA-512" hashValue="MIX1v63C6/GIckolC1/mi8k9oaoEPGPF0E5/rS0og747tCYBZq1x2qFF2zj+H6JURrpVTtjSgpRfob3Unwuouw==" saltValue="qlWcw/K0s44ZSI6jEJQj1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tabSelected="1" workbookViewId="0">
      <selection activeCell="C3" sqref="C3"/>
    </sheetView>
  </sheetViews>
  <sheetFormatPr defaultRowHeight="15" x14ac:dyDescent="0.25"/>
  <cols>
    <col min="1" max="1" width="11.5703125" style="8" customWidth="1"/>
    <col min="2" max="2" width="18.28515625" style="8" bestFit="1" customWidth="1"/>
    <col min="3" max="3" width="16.85546875" style="8" bestFit="1" customWidth="1"/>
    <col min="4" max="4" width="12.7109375" style="8" customWidth="1"/>
    <col min="5" max="5" width="14.7109375" style="8" bestFit="1" customWidth="1"/>
    <col min="6" max="6" width="30" style="8" bestFit="1" customWidth="1"/>
    <col min="7" max="16384" width="9.140625" style="8"/>
  </cols>
  <sheetData>
    <row r="1" spans="1:6" s="9" customFormat="1" ht="21" x14ac:dyDescent="0.35">
      <c r="A1" s="26" t="s">
        <v>11</v>
      </c>
      <c r="B1" s="26"/>
      <c r="C1" s="26"/>
    </row>
    <row r="2" spans="1:6" s="14" customFormat="1" ht="60" x14ac:dyDescent="0.25">
      <c r="A2" s="14" t="s">
        <v>0</v>
      </c>
      <c r="B2" s="14" t="s">
        <v>25</v>
      </c>
      <c r="C2" s="14" t="s">
        <v>21</v>
      </c>
      <c r="D2" s="14" t="s">
        <v>22</v>
      </c>
      <c r="E2" s="14" t="s">
        <v>23</v>
      </c>
      <c r="F2" s="14" t="s">
        <v>24</v>
      </c>
    </row>
  </sheetData>
  <sheetProtection algorithmName="SHA-512" hashValue="N1NWDaR/4CUL1S9ujHKfG2rnSRdXdaoVuVxHaj1c5OwbDlPIK2xhMv6UrDBY7VcaNG2yQiRmYNNf94t4GMPdvA==" saltValue="BrYCQxZo3G9pq2kdZe50vg==" spinCount="100000" sheet="1" objects="1" scenarios="1"/>
  <mergeCells count="1">
    <mergeCell ref="A1:C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Out of range" error="Please pick from the drop down list" xr:uid="{00000000-0002-0000-0200-000000000000}">
          <x14:formula1>
            <xm:f>'Palate lists'!$A$1:$A$3</xm:f>
          </x14:formula1>
          <xm:sqref>B3:B1048576</xm:sqref>
        </x14:dataValidation>
        <x14:dataValidation type="list" allowBlank="1" showInputMessage="1" showErrorMessage="1" errorTitle="Out of range" error="Please pick from the drop down list" xr:uid="{00000000-0002-0000-0200-000001000000}">
          <x14:formula1>
            <xm:f>'Palate lists'!$B$1:$B$3</xm:f>
          </x14:formula1>
          <xm:sqref>D3:D1048576 E3:E1048576 F3:F1048576 C3:C1048576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sqref="A1:D1"/>
    </sheetView>
  </sheetViews>
  <sheetFormatPr defaultRowHeight="15" x14ac:dyDescent="0.25"/>
  <cols>
    <col min="1" max="1" width="38.5703125" customWidth="1"/>
    <col min="2" max="2" width="18.5703125" bestFit="1" customWidth="1"/>
  </cols>
  <sheetData>
    <row r="1" spans="1:4" ht="18.75" x14ac:dyDescent="0.3">
      <c r="A1" s="27" t="s">
        <v>12</v>
      </c>
      <c r="B1" s="27"/>
      <c r="C1" s="27"/>
      <c r="D1" s="27"/>
    </row>
    <row r="2" spans="1:4" ht="15.75" x14ac:dyDescent="0.25">
      <c r="A2" s="5" t="s">
        <v>3</v>
      </c>
      <c r="B2" s="6"/>
      <c r="C2" s="5">
        <f>SUM(C3:C5)</f>
        <v>0</v>
      </c>
    </row>
    <row r="3" spans="1:4" x14ac:dyDescent="0.25">
      <c r="A3" s="29" t="s">
        <v>25</v>
      </c>
      <c r="B3" t="s">
        <v>19</v>
      </c>
      <c r="C3">
        <f>COUNTIF('Palate data collection'!B:B,'Palate lists'!A1)</f>
        <v>0</v>
      </c>
      <c r="D3" s="4" t="str">
        <f>IF(C$2&lt;&gt;0,C3/$C$2,"")</f>
        <v/>
      </c>
    </row>
    <row r="4" spans="1:4" x14ac:dyDescent="0.25">
      <c r="A4" s="29"/>
      <c r="B4" t="s">
        <v>20</v>
      </c>
      <c r="C4">
        <f>COUNTIF('Palate data collection'!B:B,'Palate lists'!A2)</f>
        <v>0</v>
      </c>
      <c r="D4" s="4" t="str">
        <f t="shared" ref="D4:D17" si="0">IF(C$2&lt;&gt;0,C4/$C$2,"")</f>
        <v/>
      </c>
    </row>
    <row r="5" spans="1:4" x14ac:dyDescent="0.25">
      <c r="A5" s="29"/>
      <c r="B5" t="s">
        <v>9</v>
      </c>
      <c r="C5">
        <f>COUNTIF('Palate data collection'!B:B,'Palate lists'!A3)</f>
        <v>0</v>
      </c>
      <c r="D5" s="4" t="str">
        <f t="shared" si="0"/>
        <v/>
      </c>
    </row>
    <row r="6" spans="1:4" x14ac:dyDescent="0.25">
      <c r="A6" s="29" t="s">
        <v>21</v>
      </c>
      <c r="B6" t="s">
        <v>1</v>
      </c>
      <c r="C6">
        <f>COUNTIF('Palate data collection'!C:C,'Palate lists'!B1)</f>
        <v>0</v>
      </c>
      <c r="D6" s="4" t="str">
        <f t="shared" si="0"/>
        <v/>
      </c>
    </row>
    <row r="7" spans="1:4" x14ac:dyDescent="0.25">
      <c r="A7" s="29"/>
      <c r="B7" t="s">
        <v>2</v>
      </c>
      <c r="C7">
        <f>COUNTIF('Palate data collection'!C:C,'Palate lists'!B2)</f>
        <v>0</v>
      </c>
      <c r="D7" s="4" t="str">
        <f t="shared" si="0"/>
        <v/>
      </c>
    </row>
    <row r="8" spans="1:4" x14ac:dyDescent="0.25">
      <c r="A8" s="29"/>
      <c r="B8" t="s">
        <v>9</v>
      </c>
      <c r="C8">
        <f>COUNTIF('Palate data collection'!C:C,'Palate lists'!B3)</f>
        <v>0</v>
      </c>
      <c r="D8" s="4" t="str">
        <f t="shared" si="0"/>
        <v/>
      </c>
    </row>
    <row r="9" spans="1:4" x14ac:dyDescent="0.25">
      <c r="A9" s="29" t="s">
        <v>22</v>
      </c>
      <c r="B9" t="s">
        <v>1</v>
      </c>
      <c r="C9">
        <f>COUNTIF('Palate data collection'!D:D,'Palate lists'!B1)</f>
        <v>0</v>
      </c>
      <c r="D9" s="4" t="str">
        <f t="shared" si="0"/>
        <v/>
      </c>
    </row>
    <row r="10" spans="1:4" x14ac:dyDescent="0.25">
      <c r="A10" s="29"/>
      <c r="B10" t="s">
        <v>2</v>
      </c>
      <c r="C10">
        <f>COUNTIF('Palate data collection'!D:D,'Palate lists'!B2)</f>
        <v>0</v>
      </c>
      <c r="D10" s="4" t="str">
        <f t="shared" si="0"/>
        <v/>
      </c>
    </row>
    <row r="11" spans="1:4" x14ac:dyDescent="0.25">
      <c r="A11" s="29"/>
      <c r="B11" t="s">
        <v>9</v>
      </c>
      <c r="C11">
        <f>COUNTIF('Palate data collection'!D:D,'Palate lists'!B3)</f>
        <v>0</v>
      </c>
      <c r="D11" s="4" t="str">
        <f t="shared" si="0"/>
        <v/>
      </c>
    </row>
    <row r="12" spans="1:4" x14ac:dyDescent="0.25">
      <c r="A12" s="29" t="s">
        <v>23</v>
      </c>
      <c r="B12" t="s">
        <v>1</v>
      </c>
      <c r="C12">
        <f>COUNTIF('Palate data collection'!E:E,'Palate lists'!B1)</f>
        <v>0</v>
      </c>
      <c r="D12" s="4" t="str">
        <f t="shared" si="0"/>
        <v/>
      </c>
    </row>
    <row r="13" spans="1:4" x14ac:dyDescent="0.25">
      <c r="A13" s="29"/>
      <c r="B13" t="s">
        <v>2</v>
      </c>
      <c r="C13">
        <f>COUNTIF('Palate data collection'!E:E,'Palate lists'!B2)</f>
        <v>0</v>
      </c>
      <c r="D13" s="4" t="str">
        <f t="shared" si="0"/>
        <v/>
      </c>
    </row>
    <row r="14" spans="1:4" x14ac:dyDescent="0.25">
      <c r="A14" s="29"/>
      <c r="B14" t="s">
        <v>9</v>
      </c>
      <c r="C14">
        <f>COUNTIF('Palate data collection'!E:E,'Palate lists'!B3)</f>
        <v>0</v>
      </c>
      <c r="D14" s="4" t="str">
        <f t="shared" si="0"/>
        <v/>
      </c>
    </row>
    <row r="15" spans="1:4" x14ac:dyDescent="0.25">
      <c r="A15" s="28" t="s">
        <v>24</v>
      </c>
      <c r="B15" t="s">
        <v>1</v>
      </c>
      <c r="C15">
        <f>COUNTIF('Palate data collection'!F:F,'Palate lists'!B1)</f>
        <v>0</v>
      </c>
      <c r="D15" s="4" t="str">
        <f t="shared" si="0"/>
        <v/>
      </c>
    </row>
    <row r="16" spans="1:4" x14ac:dyDescent="0.25">
      <c r="A16" s="28"/>
      <c r="B16" t="s">
        <v>2</v>
      </c>
      <c r="C16">
        <f>COUNTIF('Palate data collection'!F:F,'Palate lists'!B2)</f>
        <v>0</v>
      </c>
      <c r="D16" s="4" t="str">
        <f t="shared" si="0"/>
        <v/>
      </c>
    </row>
    <row r="17" spans="1:4" x14ac:dyDescent="0.25">
      <c r="A17" s="28"/>
      <c r="B17" t="s">
        <v>9</v>
      </c>
      <c r="C17">
        <f>COUNTIF('Palate data collection'!F:F,'Palate lists'!B3)</f>
        <v>0</v>
      </c>
      <c r="D17" s="4" t="str">
        <f t="shared" si="0"/>
        <v/>
      </c>
    </row>
  </sheetData>
  <sheetProtection algorithmName="SHA-512" hashValue="P8SQBjVOc3yyTAenduo39hRWstHzmnU7X7BPR4tqoLnyRO4vffi8Y85rH7pNOklP7XIaCdhxlQY8k64JX4yWhg==" saltValue="DZNUR88jlABXY3cksQyqPw==" spinCount="100000" sheet="1" objects="1" scenarios="1"/>
  <mergeCells count="6">
    <mergeCell ref="A1:D1"/>
    <mergeCell ref="A15:A17"/>
    <mergeCell ref="A12:A14"/>
    <mergeCell ref="A9:A11"/>
    <mergeCell ref="A3:A5"/>
    <mergeCell ref="A6:A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
  <sheetViews>
    <sheetView workbookViewId="0">
      <selection activeCell="E17" sqref="E17"/>
    </sheetView>
  </sheetViews>
  <sheetFormatPr defaultRowHeight="15" x14ac:dyDescent="0.25"/>
  <cols>
    <col min="1" max="1" width="43.140625" style="9" bestFit="1" customWidth="1"/>
    <col min="2" max="2" width="18.28515625" style="9" bestFit="1" customWidth="1"/>
    <col min="3" max="5" width="10.7109375" style="8" bestFit="1" customWidth="1"/>
    <col min="6" max="16384" width="9.140625" style="8"/>
  </cols>
  <sheetData>
    <row r="1" spans="1:14" ht="18.75" x14ac:dyDescent="0.3">
      <c r="A1" s="24" t="s">
        <v>92</v>
      </c>
    </row>
    <row r="2" spans="1:14" ht="15.75" x14ac:dyDescent="0.25">
      <c r="A2" s="12" t="s">
        <v>79</v>
      </c>
      <c r="B2" s="12"/>
      <c r="C2" s="11" t="s">
        <v>80</v>
      </c>
      <c r="D2" s="11" t="s">
        <v>81</v>
      </c>
      <c r="E2" s="11" t="s">
        <v>82</v>
      </c>
      <c r="F2" s="11" t="s">
        <v>83</v>
      </c>
      <c r="G2" s="11" t="s">
        <v>84</v>
      </c>
      <c r="H2" s="11" t="s">
        <v>85</v>
      </c>
      <c r="I2" s="11" t="s">
        <v>86</v>
      </c>
      <c r="J2" s="11" t="s">
        <v>87</v>
      </c>
      <c r="K2" s="11" t="s">
        <v>88</v>
      </c>
      <c r="L2" s="11" t="s">
        <v>89</v>
      </c>
      <c r="M2" s="11" t="s">
        <v>90</v>
      </c>
      <c r="N2" s="11" t="s">
        <v>91</v>
      </c>
    </row>
    <row r="3" spans="1:14" x14ac:dyDescent="0.25">
      <c r="A3" s="29" t="s">
        <v>25</v>
      </c>
      <c r="B3" t="s">
        <v>19</v>
      </c>
      <c r="C3" s="4"/>
      <c r="D3" s="19"/>
      <c r="E3" s="19"/>
      <c r="F3" s="19"/>
      <c r="G3" s="19"/>
      <c r="H3" s="19"/>
      <c r="I3" s="19"/>
      <c r="J3" s="19"/>
      <c r="K3" s="19"/>
      <c r="L3" s="19"/>
      <c r="M3" s="19"/>
      <c r="N3" s="19"/>
    </row>
    <row r="4" spans="1:14" x14ac:dyDescent="0.25">
      <c r="A4" s="29"/>
      <c r="B4" t="s">
        <v>20</v>
      </c>
      <c r="C4" s="4"/>
      <c r="D4" s="19"/>
      <c r="E4" s="19"/>
      <c r="F4" s="19"/>
      <c r="G4" s="19"/>
      <c r="H4" s="19"/>
      <c r="I4" s="19"/>
      <c r="J4" s="19"/>
      <c r="K4" s="19"/>
      <c r="L4" s="19"/>
      <c r="M4" s="19"/>
      <c r="N4" s="19"/>
    </row>
    <row r="5" spans="1:14" x14ac:dyDescent="0.25">
      <c r="A5" s="29"/>
      <c r="B5" t="s">
        <v>9</v>
      </c>
      <c r="C5" s="4"/>
      <c r="D5" s="19"/>
      <c r="E5" s="19"/>
      <c r="F5" s="19"/>
      <c r="G5" s="19"/>
      <c r="H5" s="19"/>
      <c r="I5" s="19"/>
      <c r="J5" s="19"/>
      <c r="K5" s="19"/>
      <c r="L5" s="19"/>
      <c r="M5" s="19"/>
      <c r="N5" s="19"/>
    </row>
    <row r="6" spans="1:14" x14ac:dyDescent="0.25">
      <c r="A6" s="29" t="s">
        <v>21</v>
      </c>
      <c r="B6" t="s">
        <v>1</v>
      </c>
      <c r="C6" s="4"/>
      <c r="D6" s="19"/>
      <c r="E6" s="19"/>
      <c r="F6" s="19"/>
      <c r="G6" s="19"/>
      <c r="H6" s="19"/>
      <c r="I6" s="19"/>
      <c r="J6" s="19"/>
      <c r="K6" s="19"/>
      <c r="L6" s="19"/>
      <c r="M6" s="19"/>
      <c r="N6" s="19"/>
    </row>
    <row r="7" spans="1:14" x14ac:dyDescent="0.25">
      <c r="A7" s="29"/>
      <c r="B7" t="s">
        <v>2</v>
      </c>
      <c r="C7" s="4"/>
      <c r="D7" s="19"/>
      <c r="E7" s="19"/>
      <c r="F7" s="19"/>
      <c r="G7" s="19"/>
      <c r="H7" s="19"/>
      <c r="I7" s="19"/>
      <c r="J7" s="19"/>
      <c r="K7" s="19"/>
      <c r="L7" s="19"/>
      <c r="M7" s="19"/>
      <c r="N7" s="19"/>
    </row>
    <row r="8" spans="1:14" x14ac:dyDescent="0.25">
      <c r="A8" s="29"/>
      <c r="B8" t="s">
        <v>9</v>
      </c>
      <c r="C8" s="4"/>
      <c r="D8" s="19"/>
      <c r="E8" s="19"/>
      <c r="F8" s="19"/>
      <c r="G8" s="19"/>
      <c r="H8" s="19"/>
      <c r="I8" s="19"/>
      <c r="J8" s="19"/>
      <c r="K8" s="19"/>
      <c r="L8" s="19"/>
      <c r="M8" s="19"/>
      <c r="N8" s="19"/>
    </row>
    <row r="9" spans="1:14" x14ac:dyDescent="0.25">
      <c r="A9" s="29" t="s">
        <v>22</v>
      </c>
      <c r="B9" t="s">
        <v>1</v>
      </c>
      <c r="C9" s="4"/>
      <c r="D9" s="19"/>
      <c r="E9" s="19"/>
      <c r="F9" s="19"/>
      <c r="G9" s="19"/>
      <c r="H9" s="19"/>
      <c r="I9" s="19"/>
      <c r="J9" s="19"/>
      <c r="K9" s="19"/>
      <c r="L9" s="19"/>
      <c r="M9" s="19"/>
      <c r="N9" s="19"/>
    </row>
    <row r="10" spans="1:14" x14ac:dyDescent="0.25">
      <c r="A10" s="29"/>
      <c r="B10" t="s">
        <v>2</v>
      </c>
      <c r="C10" s="4"/>
      <c r="D10" s="19"/>
      <c r="E10" s="19"/>
      <c r="F10" s="19"/>
      <c r="G10" s="19"/>
      <c r="H10" s="19"/>
      <c r="I10" s="19"/>
      <c r="J10" s="19"/>
      <c r="K10" s="19"/>
      <c r="L10" s="19"/>
      <c r="M10" s="19"/>
      <c r="N10" s="19"/>
    </row>
    <row r="11" spans="1:14" x14ac:dyDescent="0.25">
      <c r="A11" s="29"/>
      <c r="B11" t="s">
        <v>9</v>
      </c>
      <c r="C11" s="4"/>
      <c r="D11" s="19"/>
      <c r="E11" s="19"/>
      <c r="F11" s="19"/>
      <c r="G11" s="19"/>
      <c r="H11" s="19"/>
      <c r="I11" s="19"/>
      <c r="J11" s="19"/>
      <c r="K11" s="19"/>
      <c r="L11" s="19"/>
      <c r="M11" s="19"/>
      <c r="N11" s="19"/>
    </row>
    <row r="12" spans="1:14" x14ac:dyDescent="0.25">
      <c r="A12" s="29" t="s">
        <v>23</v>
      </c>
      <c r="B12" t="s">
        <v>1</v>
      </c>
      <c r="C12" s="4"/>
      <c r="D12" s="4"/>
      <c r="E12" s="19"/>
      <c r="F12" s="19"/>
      <c r="G12" s="19"/>
      <c r="H12" s="19"/>
      <c r="I12" s="19"/>
      <c r="J12" s="19"/>
      <c r="K12" s="19"/>
      <c r="L12" s="19"/>
      <c r="M12" s="19"/>
      <c r="N12" s="19"/>
    </row>
    <row r="13" spans="1:14" x14ac:dyDescent="0.25">
      <c r="A13" s="29"/>
      <c r="B13" t="s">
        <v>2</v>
      </c>
      <c r="C13" s="4"/>
      <c r="D13" s="4"/>
      <c r="E13" s="19"/>
      <c r="F13" s="19"/>
      <c r="G13" s="19"/>
      <c r="H13" s="19"/>
      <c r="I13" s="19"/>
      <c r="J13" s="19"/>
      <c r="K13" s="19"/>
      <c r="L13" s="19"/>
      <c r="M13" s="19"/>
      <c r="N13" s="19"/>
    </row>
    <row r="14" spans="1:14" x14ac:dyDescent="0.25">
      <c r="A14" s="29"/>
      <c r="B14" t="s">
        <v>9</v>
      </c>
      <c r="C14" s="4"/>
      <c r="D14" s="4"/>
      <c r="E14" s="19"/>
      <c r="F14" s="19"/>
      <c r="G14" s="19"/>
      <c r="H14" s="19"/>
      <c r="I14" s="19"/>
      <c r="J14" s="19"/>
      <c r="K14" s="19"/>
      <c r="L14" s="19"/>
      <c r="M14" s="19"/>
      <c r="N14" s="19"/>
    </row>
    <row r="15" spans="1:14" x14ac:dyDescent="0.25">
      <c r="A15" s="28" t="s">
        <v>24</v>
      </c>
      <c r="B15" t="s">
        <v>1</v>
      </c>
      <c r="C15" s="4"/>
      <c r="D15" s="19"/>
      <c r="E15" s="19"/>
      <c r="F15" s="19"/>
      <c r="G15" s="19"/>
      <c r="H15" s="19"/>
      <c r="I15" s="19"/>
      <c r="J15" s="19"/>
      <c r="K15" s="19"/>
      <c r="L15" s="19"/>
      <c r="M15" s="19"/>
      <c r="N15" s="19"/>
    </row>
    <row r="16" spans="1:14" x14ac:dyDescent="0.25">
      <c r="A16" s="28"/>
      <c r="B16" t="s">
        <v>2</v>
      </c>
      <c r="C16" s="4"/>
      <c r="D16" s="19"/>
      <c r="E16" s="19"/>
      <c r="F16" s="19"/>
      <c r="G16" s="19"/>
      <c r="H16" s="19"/>
      <c r="I16" s="19"/>
      <c r="J16" s="19"/>
      <c r="K16" s="19"/>
      <c r="L16" s="19"/>
      <c r="M16" s="19"/>
      <c r="N16" s="19"/>
    </row>
    <row r="17" spans="1:14" x14ac:dyDescent="0.25">
      <c r="A17" s="28"/>
      <c r="B17" t="s">
        <v>9</v>
      </c>
      <c r="C17" s="4"/>
      <c r="D17" s="19"/>
      <c r="E17" s="19"/>
      <c r="F17" s="19"/>
      <c r="G17" s="19"/>
      <c r="H17" s="19"/>
      <c r="I17" s="19"/>
      <c r="J17" s="19"/>
      <c r="K17" s="19"/>
      <c r="L17" s="19"/>
      <c r="M17" s="19"/>
      <c r="N17" s="19"/>
    </row>
    <row r="18" spans="1:14" s="9" customFormat="1" x14ac:dyDescent="0.25">
      <c r="C18" s="25"/>
      <c r="D18" s="25"/>
      <c r="E18" s="25"/>
      <c r="F18" s="25"/>
      <c r="G18" s="25"/>
      <c r="H18" s="25"/>
      <c r="I18" s="25"/>
      <c r="J18" s="25"/>
      <c r="K18" s="25"/>
      <c r="L18" s="25"/>
      <c r="M18" s="25"/>
      <c r="N18" s="25"/>
    </row>
    <row r="19" spans="1:14" s="9" customFormat="1" x14ac:dyDescent="0.25">
      <c r="B19" s="10" t="s">
        <v>3</v>
      </c>
      <c r="C19" s="25">
        <f>SUM(C3:C5)</f>
        <v>0</v>
      </c>
      <c r="D19" s="25">
        <f t="shared" ref="D19:N19" si="0">SUM(D3:D5)</f>
        <v>0</v>
      </c>
      <c r="E19" s="25">
        <f t="shared" si="0"/>
        <v>0</v>
      </c>
      <c r="F19" s="25">
        <f t="shared" si="0"/>
        <v>0</v>
      </c>
      <c r="G19" s="25">
        <f t="shared" si="0"/>
        <v>0</v>
      </c>
      <c r="H19" s="25">
        <f t="shared" si="0"/>
        <v>0</v>
      </c>
      <c r="I19" s="25">
        <f t="shared" si="0"/>
        <v>0</v>
      </c>
      <c r="J19" s="25">
        <f t="shared" si="0"/>
        <v>0</v>
      </c>
      <c r="K19" s="25">
        <f t="shared" si="0"/>
        <v>0</v>
      </c>
      <c r="L19" s="25">
        <f t="shared" si="0"/>
        <v>0</v>
      </c>
      <c r="M19" s="25">
        <f t="shared" si="0"/>
        <v>0</v>
      </c>
      <c r="N19" s="25">
        <f t="shared" si="0"/>
        <v>0</v>
      </c>
    </row>
  </sheetData>
  <sheetProtection algorithmName="SHA-512" hashValue="Ne9vaydUCNedlpZrN3aYChyrHYGgnuCn28Gkg4qGxOZMiIqztVGwGuk6qd4KQAQ/4jDNkcqTmamKgo/BUVj2Qg==" saltValue="ozDL+xcpgdkrTQlGY9SNYw==" spinCount="100000" sheet="1" objects="1" scenarios="1"/>
  <mergeCells count="5">
    <mergeCell ref="A3:A5"/>
    <mergeCell ref="A6:A8"/>
    <mergeCell ref="A9:A11"/>
    <mergeCell ref="A12:A14"/>
    <mergeCell ref="A15:A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
  <sheetViews>
    <sheetView workbookViewId="0">
      <selection activeCell="B5" sqref="B5"/>
    </sheetView>
  </sheetViews>
  <sheetFormatPr defaultRowHeight="15" x14ac:dyDescent="0.25"/>
  <cols>
    <col min="1" max="1" width="10.7109375" style="8" bestFit="1" customWidth="1"/>
    <col min="2" max="2" width="19.7109375" style="8" bestFit="1" customWidth="1"/>
    <col min="3" max="4" width="8.42578125" style="8" customWidth="1"/>
    <col min="5" max="16384" width="9.140625" style="8"/>
  </cols>
  <sheetData>
    <row r="1" spans="1:13" x14ac:dyDescent="0.25">
      <c r="A1" s="17" t="s">
        <v>46</v>
      </c>
    </row>
    <row r="3" spans="1:13" x14ac:dyDescent="0.25">
      <c r="A3" s="8" t="s">
        <v>40</v>
      </c>
      <c r="B3" s="8" t="s">
        <v>93</v>
      </c>
      <c r="C3" s="8" t="s">
        <v>41</v>
      </c>
      <c r="D3" s="8" t="s">
        <v>42</v>
      </c>
      <c r="E3" s="18" t="s">
        <v>43</v>
      </c>
      <c r="F3" s="18" t="s">
        <v>44</v>
      </c>
      <c r="G3" s="8" t="s">
        <v>45</v>
      </c>
    </row>
    <row r="4" spans="1:13" x14ac:dyDescent="0.25">
      <c r="A4" s="11" t="str">
        <f>'Cumulative data'!C2</f>
        <v>Period 1</v>
      </c>
      <c r="B4" s="19">
        <f>'Cumulative data'!C6</f>
        <v>0</v>
      </c>
      <c r="C4" s="20">
        <f>MEDIAN($B$4:$B$9)</f>
        <v>0</v>
      </c>
      <c r="D4" s="20">
        <f>AVERAGE($B$4:$B$9)</f>
        <v>0</v>
      </c>
      <c r="E4" s="20">
        <f>D4+3*G4</f>
        <v>0</v>
      </c>
      <c r="F4" s="20">
        <f>D4-3*G4</f>
        <v>0</v>
      </c>
      <c r="G4" s="20">
        <f>STDEVA($B$4:$B$9)</f>
        <v>0</v>
      </c>
      <c r="M4" s="19"/>
    </row>
    <row r="5" spans="1:13" x14ac:dyDescent="0.25">
      <c r="A5" s="11" t="str">
        <f>'Cumulative data'!D2</f>
        <v>Period 2</v>
      </c>
      <c r="B5" s="19">
        <f>'Cumulative data'!D6</f>
        <v>0</v>
      </c>
      <c r="C5" s="20">
        <f t="shared" ref="C5:C15" si="0">MEDIAN($B$4:$B$9)</f>
        <v>0</v>
      </c>
      <c r="D5" s="20">
        <f t="shared" ref="D5:D15" si="1">AVERAGE($B$4:$B$9)</f>
        <v>0</v>
      </c>
      <c r="E5" s="20">
        <f t="shared" ref="E5:E15" si="2">D5+3*G5</f>
        <v>0</v>
      </c>
      <c r="F5" s="20">
        <f t="shared" ref="F5:F15" si="3">D5-3*G5</f>
        <v>0</v>
      </c>
      <c r="G5" s="20">
        <f t="shared" ref="G5:G15" si="4">STDEVA($B$4:$B$9)</f>
        <v>0</v>
      </c>
      <c r="M5" s="19"/>
    </row>
    <row r="6" spans="1:13" x14ac:dyDescent="0.25">
      <c r="A6" s="11" t="str">
        <f>'Cumulative data'!E2</f>
        <v>Period 3</v>
      </c>
      <c r="B6" s="19">
        <f>'Cumulative data'!E6</f>
        <v>0</v>
      </c>
      <c r="C6" s="20">
        <f t="shared" si="0"/>
        <v>0</v>
      </c>
      <c r="D6" s="20">
        <f t="shared" si="1"/>
        <v>0</v>
      </c>
      <c r="E6" s="20">
        <f t="shared" si="2"/>
        <v>0</v>
      </c>
      <c r="F6" s="20">
        <f t="shared" si="3"/>
        <v>0</v>
      </c>
      <c r="G6" s="20">
        <f t="shared" si="4"/>
        <v>0</v>
      </c>
      <c r="M6" s="19"/>
    </row>
    <row r="7" spans="1:13" x14ac:dyDescent="0.25">
      <c r="A7" s="11" t="str">
        <f>'Cumulative data'!F2</f>
        <v>Period 4</v>
      </c>
      <c r="B7" s="19">
        <f>'Cumulative data'!F6</f>
        <v>0</v>
      </c>
      <c r="C7" s="20">
        <f t="shared" si="0"/>
        <v>0</v>
      </c>
      <c r="D7" s="20">
        <f t="shared" si="1"/>
        <v>0</v>
      </c>
      <c r="E7" s="20">
        <f t="shared" si="2"/>
        <v>0</v>
      </c>
      <c r="F7" s="20">
        <f t="shared" si="3"/>
        <v>0</v>
      </c>
      <c r="G7" s="20">
        <f t="shared" si="4"/>
        <v>0</v>
      </c>
      <c r="M7" s="19"/>
    </row>
    <row r="8" spans="1:13" x14ac:dyDescent="0.25">
      <c r="A8" s="11" t="str">
        <f>'Cumulative data'!G2</f>
        <v>Period 5</v>
      </c>
      <c r="B8" s="19">
        <f>'Cumulative data'!G6</f>
        <v>0</v>
      </c>
      <c r="C8" s="20">
        <f t="shared" si="0"/>
        <v>0</v>
      </c>
      <c r="D8" s="20">
        <f t="shared" si="1"/>
        <v>0</v>
      </c>
      <c r="E8" s="20">
        <f t="shared" si="2"/>
        <v>0</v>
      </c>
      <c r="F8" s="20">
        <f t="shared" si="3"/>
        <v>0</v>
      </c>
      <c r="G8" s="20">
        <f t="shared" si="4"/>
        <v>0</v>
      </c>
      <c r="M8" s="19"/>
    </row>
    <row r="9" spans="1:13" x14ac:dyDescent="0.25">
      <c r="A9" s="11" t="str">
        <f>'Cumulative data'!H2</f>
        <v>Period 6</v>
      </c>
      <c r="B9" s="19">
        <f>'Cumulative data'!H6</f>
        <v>0</v>
      </c>
      <c r="C9" s="20">
        <f t="shared" si="0"/>
        <v>0</v>
      </c>
      <c r="D9" s="20">
        <f t="shared" si="1"/>
        <v>0</v>
      </c>
      <c r="E9" s="20">
        <f t="shared" si="2"/>
        <v>0</v>
      </c>
      <c r="F9" s="20">
        <f t="shared" si="3"/>
        <v>0</v>
      </c>
      <c r="G9" s="20">
        <f t="shared" si="4"/>
        <v>0</v>
      </c>
      <c r="M9" s="19"/>
    </row>
    <row r="10" spans="1:13" x14ac:dyDescent="0.25">
      <c r="A10" s="11" t="str">
        <f>'Cumulative data'!I2</f>
        <v>Period 7</v>
      </c>
      <c r="B10" s="19">
        <f>'Cumulative data'!I6</f>
        <v>0</v>
      </c>
      <c r="C10" s="20">
        <f t="shared" si="0"/>
        <v>0</v>
      </c>
      <c r="D10" s="20">
        <f t="shared" si="1"/>
        <v>0</v>
      </c>
      <c r="E10" s="20">
        <f t="shared" si="2"/>
        <v>0</v>
      </c>
      <c r="F10" s="20">
        <f t="shared" si="3"/>
        <v>0</v>
      </c>
      <c r="G10" s="20">
        <f t="shared" si="4"/>
        <v>0</v>
      </c>
      <c r="M10" s="19"/>
    </row>
    <row r="11" spans="1:13" x14ac:dyDescent="0.25">
      <c r="A11" s="11" t="str">
        <f>'Cumulative data'!J2</f>
        <v>Period 8</v>
      </c>
      <c r="B11" s="19">
        <f>'Cumulative data'!J6</f>
        <v>0</v>
      </c>
      <c r="C11" s="20">
        <f t="shared" si="0"/>
        <v>0</v>
      </c>
      <c r="D11" s="20">
        <f t="shared" si="1"/>
        <v>0</v>
      </c>
      <c r="E11" s="20">
        <f t="shared" si="2"/>
        <v>0</v>
      </c>
      <c r="F11" s="20">
        <f t="shared" si="3"/>
        <v>0</v>
      </c>
      <c r="G11" s="20">
        <f t="shared" si="4"/>
        <v>0</v>
      </c>
      <c r="M11" s="19"/>
    </row>
    <row r="12" spans="1:13" x14ac:dyDescent="0.25">
      <c r="A12" s="11" t="str">
        <f>'Cumulative data'!K2</f>
        <v>Period 9</v>
      </c>
      <c r="B12" s="19">
        <f>'Cumulative data'!K6</f>
        <v>0</v>
      </c>
      <c r="C12" s="20">
        <f t="shared" si="0"/>
        <v>0</v>
      </c>
      <c r="D12" s="20">
        <f t="shared" si="1"/>
        <v>0</v>
      </c>
      <c r="E12" s="20">
        <f t="shared" si="2"/>
        <v>0</v>
      </c>
      <c r="F12" s="20">
        <f t="shared" si="3"/>
        <v>0</v>
      </c>
      <c r="G12" s="20">
        <f t="shared" si="4"/>
        <v>0</v>
      </c>
      <c r="M12" s="19"/>
    </row>
    <row r="13" spans="1:13" x14ac:dyDescent="0.25">
      <c r="A13" s="11" t="str">
        <f>'Cumulative data'!L2</f>
        <v>Period 10</v>
      </c>
      <c r="B13" s="19">
        <f>'Cumulative data'!L6</f>
        <v>0</v>
      </c>
      <c r="C13" s="20">
        <f t="shared" si="0"/>
        <v>0</v>
      </c>
      <c r="D13" s="20">
        <f t="shared" si="1"/>
        <v>0</v>
      </c>
      <c r="E13" s="20">
        <f t="shared" si="2"/>
        <v>0</v>
      </c>
      <c r="F13" s="20">
        <f t="shared" si="3"/>
        <v>0</v>
      </c>
      <c r="G13" s="20">
        <f t="shared" si="4"/>
        <v>0</v>
      </c>
      <c r="M13" s="19"/>
    </row>
    <row r="14" spans="1:13" x14ac:dyDescent="0.25">
      <c r="A14" s="11" t="str">
        <f>'Cumulative data'!M2</f>
        <v>Period 11</v>
      </c>
      <c r="B14" s="19">
        <f>'Cumulative data'!M6</f>
        <v>0</v>
      </c>
      <c r="C14" s="20">
        <f t="shared" si="0"/>
        <v>0</v>
      </c>
      <c r="D14" s="20">
        <f t="shared" si="1"/>
        <v>0</v>
      </c>
      <c r="E14" s="20">
        <f t="shared" si="2"/>
        <v>0</v>
      </c>
      <c r="F14" s="20">
        <f t="shared" si="3"/>
        <v>0</v>
      </c>
      <c r="G14" s="20">
        <f t="shared" si="4"/>
        <v>0</v>
      </c>
      <c r="M14" s="19"/>
    </row>
    <row r="15" spans="1:13" x14ac:dyDescent="0.25">
      <c r="A15" s="11" t="str">
        <f>'Cumulative data'!N2</f>
        <v>Period 12</v>
      </c>
      <c r="B15" s="19">
        <f>'Cumulative data'!N6</f>
        <v>0</v>
      </c>
      <c r="C15" s="20">
        <f t="shared" si="0"/>
        <v>0</v>
      </c>
      <c r="D15" s="20">
        <f t="shared" si="1"/>
        <v>0</v>
      </c>
      <c r="E15" s="20">
        <f t="shared" si="2"/>
        <v>0</v>
      </c>
      <c r="F15" s="20">
        <f t="shared" si="3"/>
        <v>0</v>
      </c>
      <c r="G15" s="20">
        <f t="shared" si="4"/>
        <v>0</v>
      </c>
      <c r="M15" s="1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workbookViewId="0"/>
  </sheetViews>
  <sheetFormatPr defaultRowHeight="15" x14ac:dyDescent="0.25"/>
  <cols>
    <col min="1" max="1" width="18.28515625" bestFit="1" customWidth="1"/>
    <col min="2" max="2" width="14" bestFit="1" customWidth="1"/>
    <col min="3" max="3" width="11.42578125" bestFit="1" customWidth="1"/>
    <col min="4" max="4" width="12.7109375" bestFit="1" customWidth="1"/>
    <col min="5" max="5" width="18" bestFit="1" customWidth="1"/>
  </cols>
  <sheetData>
    <row r="1" spans="1:2" x14ac:dyDescent="0.25">
      <c r="A1" t="s">
        <v>19</v>
      </c>
      <c r="B1" t="s">
        <v>1</v>
      </c>
    </row>
    <row r="2" spans="1:2" x14ac:dyDescent="0.25">
      <c r="A2" t="s">
        <v>20</v>
      </c>
      <c r="B2" t="s">
        <v>2</v>
      </c>
    </row>
    <row r="3" spans="1:2" x14ac:dyDescent="0.25">
      <c r="A3" t="s">
        <v>9</v>
      </c>
      <c r="B3" t="s">
        <v>9</v>
      </c>
    </row>
  </sheetData>
  <sheetProtection algorithmName="SHA-512" hashValue="lvJkB7Mz/VdqQ2QgGdNRGNtGM5E9uGh4dV/1GgJiw9McKvkHZnfHV9AL9qv9DYeL8okx6hmdJggSjy4qBj/bvQ==" saltValue="8hkDD4HXH3Q1DMDPYLSj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Palate - front sheet</vt:lpstr>
      <vt:lpstr>Palate - background</vt:lpstr>
      <vt:lpstr>Palate data collection</vt:lpstr>
      <vt:lpstr>Palate baseline data</vt:lpstr>
      <vt:lpstr>Cumulative data</vt:lpstr>
      <vt:lpstr>Run chart</vt:lpstr>
      <vt:lpstr>Palate lists</vt:lpstr>
    </vt:vector>
  </TitlesOfParts>
  <Company>NHS Wirral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Rackham</dc:creator>
  <cp:lastModifiedBy>Megan Peng</cp:lastModifiedBy>
  <dcterms:created xsi:type="dcterms:W3CDTF">2018-02-06T08:50:48Z</dcterms:created>
  <dcterms:modified xsi:type="dcterms:W3CDTF">2020-01-31T13:37:38Z</dcterms:modified>
</cp:coreProperties>
</file>